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\Documents\Business Work\Marketing\Website\Website Blogs\2021\RANK and XLOOKUP march 21\"/>
    </mc:Choice>
  </mc:AlternateContent>
  <xr:revisionPtr revIDLastSave="0" documentId="13_ncr:1_{01947EA0-10FE-4F2F-9FEA-58DFFA7EAFFA}" xr6:coauthVersionLast="46" xr6:coauthVersionMax="46" xr10:uidLastSave="{00000000-0000-0000-0000-000000000000}"/>
  <bookViews>
    <workbookView xWindow="-120" yWindow="-120" windowWidth="20730" windowHeight="11160" activeTab="1" xr2:uid="{7A34FDC7-A201-4DB0-9277-305EBF9171B7}"/>
  </bookViews>
  <sheets>
    <sheet name="Medal Lookup Sheet" sheetId="1" r:id="rId1"/>
    <sheet name="Triathlon Sheet" sheetId="2" r:id="rId2"/>
  </sheets>
  <definedNames>
    <definedName name="cycle_times">'Triathlon Sheet'!$D$2:$D$7</definedName>
    <definedName name="overall_times">'Triathlon Sheet'!$H$2:$H$7</definedName>
    <definedName name="run_times">'Triathlon Sheet'!$F$2:$F$7</definedName>
    <definedName name="swim_times">'Triathlon Sheet'!$B$2:$B$7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C2" i="2"/>
  <c r="H3" i="2"/>
  <c r="H4" i="2"/>
  <c r="H5" i="2"/>
  <c r="I5" i="2" s="1"/>
  <c r="J5" i="2" s="1"/>
  <c r="H6" i="2"/>
  <c r="H7" i="2"/>
  <c r="H2" i="2"/>
  <c r="G3" i="2"/>
  <c r="G4" i="2"/>
  <c r="G5" i="2"/>
  <c r="G6" i="2"/>
  <c r="G7" i="2"/>
  <c r="G2" i="2"/>
  <c r="E3" i="2"/>
  <c r="E4" i="2"/>
  <c r="E5" i="2"/>
  <c r="E6" i="2"/>
  <c r="E7" i="2"/>
  <c r="E2" i="2"/>
  <c r="C3" i="2"/>
  <c r="C4" i="2"/>
  <c r="C5" i="2"/>
  <c r="C6" i="2"/>
  <c r="C7" i="2"/>
  <c r="I4" i="2" l="1"/>
  <c r="J4" i="2" s="1"/>
  <c r="I3" i="2"/>
  <c r="J3" i="2" s="1"/>
  <c r="J2" i="2"/>
  <c r="I7" i="2"/>
  <c r="J7" i="2" s="1"/>
  <c r="I6" i="2"/>
  <c r="J6" i="2" s="1"/>
</calcChain>
</file>

<file path=xl/sharedStrings.xml><?xml version="1.0" encoding="utf-8"?>
<sst xmlns="http://schemas.openxmlformats.org/spreadsheetml/2006/main" count="24" uniqueCount="21">
  <si>
    <t>Position</t>
  </si>
  <si>
    <t>Medal</t>
  </si>
  <si>
    <t>Gold</t>
  </si>
  <si>
    <t>Silver</t>
  </si>
  <si>
    <t>Bronze</t>
  </si>
  <si>
    <t>Nil</t>
  </si>
  <si>
    <t>Athlete</t>
  </si>
  <si>
    <t>John</t>
  </si>
  <si>
    <t>Tim</t>
  </si>
  <si>
    <t>Sue</t>
  </si>
  <si>
    <t>Steve</t>
  </si>
  <si>
    <t>Hilary</t>
  </si>
  <si>
    <t>Beth</t>
  </si>
  <si>
    <t>Swim</t>
  </si>
  <si>
    <t>Cycle</t>
  </si>
  <si>
    <t>Run</t>
  </si>
  <si>
    <t>Swim position</t>
  </si>
  <si>
    <t>Cycle Poition</t>
  </si>
  <si>
    <t>Run Position</t>
  </si>
  <si>
    <t>Overall</t>
  </si>
  <si>
    <t>Overall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</si>
</sst>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5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8EC9-2D68-49CC-BA94-1ED3A01C828C}">
  <dimension ref="A1:B7"/>
  <sheetViews>
    <sheetView workbookViewId="0">
      <selection activeCell="E8" sqref="E8"/>
    </sheetView>
  </sheetViews>
  <sheetFormatPr defaultRowHeight="15" x14ac:dyDescent="0.25"/>
  <cols>
    <col min="2" max="2" width="12.5703125" customWidth="1"/>
  </cols>
  <sheetData>
    <row r="1" spans="1:2" x14ac:dyDescent="0.25">
      <c r="A1" s="3" t="s">
        <v>1</v>
      </c>
      <c r="B1" s="3" t="s">
        <v>0</v>
      </c>
    </row>
    <row r="2" spans="1:2" x14ac:dyDescent="0.25">
      <c r="A2" t="s">
        <v>2</v>
      </c>
      <c r="B2" s="1">
        <v>1</v>
      </c>
    </row>
    <row r="3" spans="1:2" x14ac:dyDescent="0.25">
      <c r="A3" t="s">
        <v>3</v>
      </c>
      <c r="B3" s="1">
        <v>2</v>
      </c>
    </row>
    <row r="4" spans="1:2" x14ac:dyDescent="0.25">
      <c r="A4" t="s">
        <v>4</v>
      </c>
      <c r="B4" s="1">
        <v>3</v>
      </c>
    </row>
    <row r="5" spans="1:2" x14ac:dyDescent="0.25">
      <c r="A5" t="s">
        <v>5</v>
      </c>
      <c r="B5" s="1">
        <v>4</v>
      </c>
    </row>
    <row r="6" spans="1:2" x14ac:dyDescent="0.25">
      <c r="A6" t="s">
        <v>5</v>
      </c>
      <c r="B6" s="1">
        <v>5</v>
      </c>
    </row>
    <row r="7" spans="1:2" x14ac:dyDescent="0.25">
      <c r="A7" t="s">
        <v>5</v>
      </c>
      <c r="B7" s="1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68D1-1D6E-461B-906C-5118D1E533AA}">
  <dimension ref="A1:J7"/>
  <sheetViews>
    <sheetView tabSelected="1" workbookViewId="0">
      <selection activeCell="A9" sqref="A9"/>
    </sheetView>
  </sheetViews>
  <sheetFormatPr defaultRowHeight="15" x14ac:dyDescent="0.25"/>
  <cols>
    <col min="1" max="1" width="10.140625" customWidth="1"/>
    <col min="2" max="9" width="14.7109375" style="4" customWidth="1"/>
    <col min="10" max="10" width="11.28515625" customWidth="1"/>
  </cols>
  <sheetData>
    <row r="1" spans="1:10" x14ac:dyDescent="0.25">
      <c r="A1" s="2" t="s">
        <v>6</v>
      </c>
      <c r="B1" s="3" t="s">
        <v>13</v>
      </c>
      <c r="C1" s="3" t="s">
        <v>16</v>
      </c>
      <c r="D1" s="3" t="s">
        <v>14</v>
      </c>
      <c r="E1" s="3" t="s">
        <v>17</v>
      </c>
      <c r="F1" s="3" t="s">
        <v>15</v>
      </c>
      <c r="G1" s="3" t="s">
        <v>18</v>
      </c>
      <c r="H1" s="3" t="s">
        <v>19</v>
      </c>
      <c r="I1" s="3" t="s">
        <v>20</v>
      </c>
      <c r="J1" s="3" t="s">
        <v>1</v>
      </c>
    </row>
    <row r="2" spans="1:10" x14ac:dyDescent="0.25">
      <c r="A2" s="2" t="s">
        <v>7</v>
      </c>
      <c r="B2" s="5">
        <v>1.9791666666666666E-2</v>
      </c>
      <c r="C2" s="9">
        <f t="shared" ref="C2:C7" si="0">RANK(B2,swim_times,1)</f>
        <v>3</v>
      </c>
      <c r="D2" s="6">
        <v>4.8842592592592597E-2</v>
      </c>
      <c r="E2" s="9">
        <f t="shared" ref="E2:E7" si="1">RANK(D2,cycle_times,1)</f>
        <v>2</v>
      </c>
      <c r="F2" s="5">
        <v>3.0092592592592591E-2</v>
      </c>
      <c r="G2" s="9">
        <f t="shared" ref="G2:G7" si="2">RANK(F2,run_times,1)</f>
        <v>1</v>
      </c>
      <c r="H2" s="8">
        <f>B2+D2+F2</f>
        <v>9.8726851851851843E-2</v>
      </c>
      <c r="I2" s="10">
        <f t="shared" ref="I2:I7" si="3">RANK(H2,overall_times,1)</f>
        <v>2</v>
      </c>
      <c r="J2" s="11" t="str">
        <f>_xlfn.XLOOKUP(I2,'Medal Lookup Sheet'!$B$2:$B$7,'Medal Lookup Sheet'!$A$2:$A$7)</f>
        <v>Silver</v>
      </c>
    </row>
    <row r="3" spans="1:10" x14ac:dyDescent="0.25">
      <c r="A3" s="2" t="s">
        <v>8</v>
      </c>
      <c r="B3" s="5">
        <v>2.1122685185185185E-2</v>
      </c>
      <c r="C3" s="9">
        <f t="shared" si="0"/>
        <v>4</v>
      </c>
      <c r="D3" s="6">
        <v>5.0347222222222217E-2</v>
      </c>
      <c r="E3" s="9">
        <f t="shared" si="1"/>
        <v>3</v>
      </c>
      <c r="F3" s="7">
        <v>3.3680555555555554E-2</v>
      </c>
      <c r="G3" s="9">
        <f t="shared" si="2"/>
        <v>4</v>
      </c>
      <c r="H3" s="8">
        <f t="shared" ref="H3:H7" si="4">B3+D3+F3</f>
        <v>0.10515046296296296</v>
      </c>
      <c r="I3" s="10">
        <f t="shared" si="3"/>
        <v>3</v>
      </c>
      <c r="J3" s="11" t="str">
        <f>_xlfn.XLOOKUP(I3,'Medal Lookup Sheet'!$B$2:$B$7,'Medal Lookup Sheet'!$A$2:$A$7)</f>
        <v>Bronze</v>
      </c>
    </row>
    <row r="4" spans="1:10" x14ac:dyDescent="0.25">
      <c r="A4" s="2" t="s">
        <v>9</v>
      </c>
      <c r="B4" s="5">
        <v>2.2569444444444444E-2</v>
      </c>
      <c r="C4" s="9">
        <f t="shared" si="0"/>
        <v>6</v>
      </c>
      <c r="D4" s="6">
        <v>5.903935185185185E-2</v>
      </c>
      <c r="E4" s="9">
        <f t="shared" si="1"/>
        <v>5</v>
      </c>
      <c r="F4" s="7">
        <v>3.2175925925925927E-2</v>
      </c>
      <c r="G4" s="9">
        <f t="shared" si="2"/>
        <v>3</v>
      </c>
      <c r="H4" s="8">
        <f t="shared" si="4"/>
        <v>0.11378472222222222</v>
      </c>
      <c r="I4" s="10">
        <f t="shared" si="3"/>
        <v>4</v>
      </c>
      <c r="J4" s="11" t="str">
        <f>_xlfn.XLOOKUP(I4,'Medal Lookup Sheet'!$B$2:$B$7,'Medal Lookup Sheet'!$A$2:$A$7)</f>
        <v>Nil</v>
      </c>
    </row>
    <row r="5" spans="1:10" x14ac:dyDescent="0.25">
      <c r="A5" s="2" t="s">
        <v>10</v>
      </c>
      <c r="B5" s="5">
        <v>1.7592592592592594E-2</v>
      </c>
      <c r="C5" s="9">
        <f t="shared" si="0"/>
        <v>1</v>
      </c>
      <c r="D5" s="6">
        <v>4.2939814814814813E-2</v>
      </c>
      <c r="E5" s="9">
        <f t="shared" si="1"/>
        <v>1</v>
      </c>
      <c r="F5" s="5">
        <v>3.1828703703703706E-2</v>
      </c>
      <c r="G5" s="9">
        <f t="shared" si="2"/>
        <v>2</v>
      </c>
      <c r="H5" s="8">
        <f t="shared" si="4"/>
        <v>9.2361111111111116E-2</v>
      </c>
      <c r="I5" s="10">
        <f t="shared" si="3"/>
        <v>1</v>
      </c>
      <c r="J5" s="11" t="str">
        <f>_xlfn.XLOOKUP(I5,'Medal Lookup Sheet'!$B$2:$B$7,'Medal Lookup Sheet'!$A$2:$A$7)</f>
        <v>Gold</v>
      </c>
    </row>
    <row r="6" spans="1:10" x14ac:dyDescent="0.25">
      <c r="A6" s="2" t="s">
        <v>11</v>
      </c>
      <c r="B6" s="5">
        <v>2.210648148148148E-2</v>
      </c>
      <c r="C6" s="9">
        <f t="shared" si="0"/>
        <v>5</v>
      </c>
      <c r="D6" s="6">
        <v>5.6979166666666664E-2</v>
      </c>
      <c r="E6" s="9">
        <f t="shared" si="1"/>
        <v>4</v>
      </c>
      <c r="F6" s="5">
        <v>3.8483796296296294E-2</v>
      </c>
      <c r="G6" s="9">
        <f t="shared" si="2"/>
        <v>6</v>
      </c>
      <c r="H6" s="8">
        <f t="shared" si="4"/>
        <v>0.11756944444444443</v>
      </c>
      <c r="I6" s="10">
        <f t="shared" si="3"/>
        <v>6</v>
      </c>
      <c r="J6" s="11" t="str">
        <f>_xlfn.XLOOKUP(I6,'Medal Lookup Sheet'!$B$2:$B$7,'Medal Lookup Sheet'!$A$2:$A$7)</f>
        <v>Nil</v>
      </c>
    </row>
    <row r="7" spans="1:10" x14ac:dyDescent="0.25">
      <c r="A7" s="2" t="s">
        <v>12</v>
      </c>
      <c r="B7" s="5">
        <v>1.909722222222222E-2</v>
      </c>
      <c r="C7" s="9">
        <f t="shared" si="0"/>
        <v>2</v>
      </c>
      <c r="D7" s="6">
        <v>5.9722222222222225E-2</v>
      </c>
      <c r="E7" s="9">
        <f t="shared" si="1"/>
        <v>6</v>
      </c>
      <c r="F7" s="5">
        <v>3.5648148148148151E-2</v>
      </c>
      <c r="G7" s="9">
        <f t="shared" si="2"/>
        <v>5</v>
      </c>
      <c r="H7" s="8">
        <f t="shared" si="4"/>
        <v>0.11446759259259259</v>
      </c>
      <c r="I7" s="10">
        <f t="shared" si="3"/>
        <v>5</v>
      </c>
      <c r="J7" s="11" t="str">
        <f>_xlfn.XLOOKUP(I7,'Medal Lookup Sheet'!$B$2:$B$7,'Medal Lookup Sheet'!$A$2:$A$7)</f>
        <v>Nil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Medal Lookup Sheet</vt:lpstr>
      <vt:lpstr>Triathlon Sheet</vt:lpstr>
      <vt:lpstr>cycle_times</vt:lpstr>
      <vt:lpstr>overall_times</vt:lpstr>
      <vt:lpstr>run_times</vt:lpstr>
      <vt:lpstr>swim_times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Legge</dc:creator>
  <cp:lastModifiedBy>Rachel Pearson</cp:lastModifiedBy>
  <dcterms:created xsi:type="dcterms:W3CDTF">2021-01-28T14:32:05Z</dcterms:created>
  <dcterms:modified xsi:type="dcterms:W3CDTF">2021-02-04T11:41:53Z</dcterms:modified>
</cp:coreProperties>
</file>